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33" i="1" l="1"/>
  <c r="H33" i="1"/>
  <c r="G33" i="1"/>
  <c r="F33" i="1"/>
  <c r="I32" i="1"/>
  <c r="H32" i="1"/>
  <c r="G32" i="1"/>
  <c r="F32" i="1"/>
  <c r="I18" i="1"/>
  <c r="I19" i="1"/>
  <c r="I20" i="1"/>
  <c r="I21" i="1"/>
  <c r="I22" i="1"/>
  <c r="I23" i="1"/>
  <c r="I24" i="1"/>
  <c r="I25" i="1"/>
  <c r="I26" i="1"/>
  <c r="H18" i="1"/>
  <c r="H19" i="1"/>
  <c r="H20" i="1"/>
  <c r="H21" i="1"/>
  <c r="H22" i="1"/>
  <c r="H23" i="1"/>
  <c r="H24" i="1"/>
  <c r="H25" i="1"/>
  <c r="H26" i="1"/>
  <c r="G18" i="1"/>
  <c r="G19" i="1"/>
  <c r="G20" i="1"/>
  <c r="G21" i="1"/>
  <c r="G22" i="1"/>
  <c r="G23" i="1"/>
  <c r="G24" i="1"/>
  <c r="G25" i="1"/>
  <c r="G26" i="1"/>
  <c r="F18" i="1"/>
  <c r="F19" i="1"/>
  <c r="F20" i="1"/>
  <c r="F21" i="1"/>
  <c r="F22" i="1"/>
  <c r="F23" i="1"/>
  <c r="F24" i="1"/>
  <c r="F25" i="1"/>
  <c r="F26" i="1"/>
  <c r="I17" i="1"/>
  <c r="H17" i="1"/>
  <c r="G17" i="1"/>
  <c r="F17" i="1"/>
  <c r="E33" i="1" l="1"/>
  <c r="K33" i="1" s="1"/>
  <c r="E32" i="1"/>
  <c r="K32" i="1" s="1"/>
  <c r="E26" i="1"/>
  <c r="K26" i="1" s="1"/>
  <c r="E25" i="1"/>
  <c r="K25" i="1" s="1"/>
  <c r="E24" i="1"/>
  <c r="K24" i="1" s="1"/>
  <c r="E23" i="1"/>
  <c r="K23" i="1" s="1"/>
  <c r="E22" i="1"/>
  <c r="K22" i="1" s="1"/>
  <c r="E21" i="1"/>
  <c r="K21" i="1" s="1"/>
  <c r="E20" i="1"/>
  <c r="K20" i="1" s="1"/>
  <c r="E19" i="1"/>
  <c r="K19" i="1" s="1"/>
  <c r="E18" i="1"/>
  <c r="K18" i="1" s="1"/>
  <c r="E17" i="1"/>
  <c r="K17" i="1" s="1"/>
  <c r="K14" i="1" l="1"/>
  <c r="L14" i="1" s="1"/>
</calcChain>
</file>

<file path=xl/sharedStrings.xml><?xml version="1.0" encoding="utf-8"?>
<sst xmlns="http://schemas.openxmlformats.org/spreadsheetml/2006/main" count="61" uniqueCount="41">
  <si>
    <t>Акция №3 «Yumi Professional Grack Gel»</t>
  </si>
  <si>
    <r>
      <rPr>
        <b/>
        <u/>
        <sz val="14"/>
        <color indexed="8"/>
        <rFont val="Calibri"/>
        <family val="2"/>
        <charset val="204"/>
      </rPr>
      <t>Период акции:</t>
    </r>
    <r>
      <rPr>
        <sz val="14"/>
        <color indexed="8"/>
        <rFont val="Calibri"/>
        <family val="2"/>
        <charset val="204"/>
      </rPr>
      <t xml:space="preserve"> 01.08.19-31.08.19</t>
    </r>
  </si>
  <si>
    <r>
      <rPr>
        <u/>
        <sz val="14"/>
        <color indexed="8"/>
        <rFont val="Calibri"/>
        <family val="2"/>
        <charset val="204"/>
      </rPr>
      <t xml:space="preserve">ПРИМЕЧАНИЕ: </t>
    </r>
    <r>
      <rPr>
        <sz val="14"/>
        <color indexed="8"/>
        <rFont val="Calibri"/>
        <family val="2"/>
        <charset val="204"/>
      </rPr>
      <t>Заказ делаем в колонке "Заказ, количество коробок", на каждые 2 корбки в выбираем "позиции в подарок", так же кратно коробкам (1 коробка за 2 коробки). В отгрузочном документе акция будет раскидываться скидкой на всю продукцию по акции включая подарок (скидка 33%).</t>
    </r>
  </si>
  <si>
    <r>
      <rPr>
        <b/>
        <u/>
        <sz val="14"/>
        <color indexed="8"/>
        <rFont val="Calibri"/>
        <family val="2"/>
        <charset val="204"/>
      </rPr>
      <t>Выгода:</t>
    </r>
    <r>
      <rPr>
        <sz val="14"/>
        <color indexed="8"/>
        <rFont val="Calibri"/>
        <family val="2"/>
        <charset val="204"/>
      </rPr>
      <t xml:space="preserve">  </t>
    </r>
    <r>
      <rPr>
        <b/>
        <sz val="14"/>
        <color indexed="10"/>
        <rFont val="Calibri"/>
        <family val="2"/>
        <charset val="204"/>
      </rPr>
      <t>33%</t>
    </r>
  </si>
  <si>
    <t>Позиции участвующие в акции:</t>
  </si>
  <si>
    <t>Фото</t>
  </si>
  <si>
    <t>Наименование</t>
  </si>
  <si>
    <t xml:space="preserve">Итого </t>
  </si>
  <si>
    <t>Характеристика</t>
  </si>
  <si>
    <t>РРЦ за шт, руб.</t>
  </si>
  <si>
    <t>РРЦ за коробку, руб.</t>
  </si>
  <si>
    <t>Заказ, количество коробок</t>
  </si>
  <si>
    <t>Сумма, руб.</t>
  </si>
  <si>
    <t>Коллекция CG "Crack Gel"</t>
  </si>
  <si>
    <t>YUMI Professional  Гель-лак серия CG "Crack Gel", 4 мл</t>
  </si>
  <si>
    <t>№01</t>
  </si>
  <si>
    <t>№02</t>
  </si>
  <si>
    <t>№03</t>
  </si>
  <si>
    <t>№04</t>
  </si>
  <si>
    <t>№05</t>
  </si>
  <si>
    <t>№06</t>
  </si>
  <si>
    <t>№07</t>
  </si>
  <si>
    <t>№08</t>
  </si>
  <si>
    <t>№09</t>
  </si>
  <si>
    <t>№10</t>
  </si>
  <si>
    <t>Позиции в подарок:</t>
  </si>
  <si>
    <t>Количество коробок</t>
  </si>
  <si>
    <t>YUMI Professional  База для Crack Gel, 4 мл</t>
  </si>
  <si>
    <t>№01 Золото</t>
  </si>
  <si>
    <t>№02 Серебро</t>
  </si>
  <si>
    <r>
      <rPr>
        <b/>
        <u/>
        <sz val="14"/>
        <color indexed="8"/>
        <rFont val="Calibri"/>
        <family val="2"/>
        <charset val="204"/>
      </rPr>
      <t>Условия акции:</t>
    </r>
    <r>
      <rPr>
        <sz val="14"/>
        <color indexed="8"/>
        <rFont val="Calibri"/>
        <family val="2"/>
        <charset val="204"/>
      </rPr>
      <t xml:space="preserve"> При покупке 2 коробок (24 шт*2) любого (Одна коробка должна содержать одну характеристику) цвета гель-лака серия CG "Crack Gel" YUMI Professional, 4 мл - в подарок на выбор 1 коробка (24 шт) базы для Crack Gel YUMI Professional, 4 мл </t>
    </r>
  </si>
  <si>
    <r>
      <t xml:space="preserve">От 10 тыс руб - </t>
    </r>
    <r>
      <rPr>
        <b/>
        <i/>
        <sz val="14"/>
        <color rgb="FFFF0000"/>
        <rFont val="Calibri"/>
        <family val="2"/>
        <charset val="204"/>
        <scheme val="minor"/>
      </rPr>
      <t>Скидка 15%</t>
    </r>
  </si>
  <si>
    <r>
      <t xml:space="preserve">ОТ 40 тыс руб- </t>
    </r>
    <r>
      <rPr>
        <b/>
        <i/>
        <sz val="14"/>
        <color rgb="FFFF0000"/>
        <rFont val="Calibri"/>
        <family val="2"/>
        <charset val="204"/>
        <scheme val="minor"/>
      </rPr>
      <t>Скидка 25%</t>
    </r>
  </si>
  <si>
    <r>
      <t xml:space="preserve">От 100 тыс руб - </t>
    </r>
    <r>
      <rPr>
        <b/>
        <i/>
        <sz val="14"/>
        <color rgb="FFFF0000"/>
        <rFont val="Calibri"/>
        <family val="2"/>
        <charset val="204"/>
        <scheme val="minor"/>
      </rPr>
      <t>Скидка 40%</t>
    </r>
  </si>
  <si>
    <r>
      <t xml:space="preserve">ОТ 150 тыс руб - </t>
    </r>
    <r>
      <rPr>
        <b/>
        <i/>
        <sz val="14"/>
        <color rgb="FFFF0000"/>
        <rFont val="Calibri"/>
        <family val="2"/>
        <charset val="204"/>
        <scheme val="minor"/>
      </rPr>
      <t>Скидка 50%</t>
    </r>
  </si>
  <si>
    <t>Цена от 10 тыс</t>
  </si>
  <si>
    <t>Цена от 40 тыс</t>
  </si>
  <si>
    <t>Цена от 100 тыс</t>
  </si>
  <si>
    <t>Цена от 150 тыс</t>
  </si>
  <si>
    <t>Сумма без скидки</t>
  </si>
  <si>
    <t>Сумма с учетом скидки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</si>
</sst>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4"/>
      <color indexed="8"/>
      <name val="Calibri"/>
      <family val="2"/>
      <charset val="204"/>
    </font>
    <font>
      <b/>
      <sz val="14"/>
      <color indexed="10"/>
      <name val="Calibri"/>
      <family val="2"/>
      <charset val="204"/>
    </font>
    <font>
      <b/>
      <u/>
      <sz val="14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5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2F0FE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D81E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7" fillId="0" borderId="0" xfId="0" applyFont="1"/>
    <xf numFmtId="1" fontId="10" fillId="3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</xf>
    <xf numFmtId="0" fontId="0" fillId="0" borderId="1" xfId="0" applyBorder="1" applyProtection="1">
      <protection locked="0"/>
    </xf>
    <xf numFmtId="0" fontId="14" fillId="0" borderId="0" xfId="0" applyFont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 wrapText="1"/>
    </xf>
    <xf numFmtId="1" fontId="10" fillId="3" borderId="3" xfId="0" applyNumberFormat="1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ED81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16</xdr:row>
      <xdr:rowOff>57150</xdr:rowOff>
    </xdr:from>
    <xdr:to>
      <xdr:col>0</xdr:col>
      <xdr:colOff>1333500</xdr:colOff>
      <xdr:row>16</xdr:row>
      <xdr:rowOff>1228725</xdr:rowOff>
    </xdr:to>
    <xdr:pic>
      <xdr:nvPicPr>
        <xdr:cNvPr id="2" name="Рисунок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63" t="21974" r="9998" b="17686"/>
        <a:stretch>
          <a:fillRect/>
        </a:stretch>
      </xdr:blipFill>
      <xdr:spPr bwMode="auto">
        <a:xfrm>
          <a:off x="257175" y="4219575"/>
          <a:ext cx="10763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1943100</xdr:colOff>
      <xdr:row>16</xdr:row>
      <xdr:rowOff>76200</xdr:rowOff>
    </xdr:from>
    <xdr:to>
      <xdr:col>0</xdr:col>
      <xdr:colOff>1752600</xdr:colOff>
      <xdr:row>16</xdr:row>
      <xdr:rowOff>1200150</xdr:rowOff>
    </xdr:to>
    <xdr:pic>
      <xdr:nvPicPr>
        <xdr:cNvPr id="3" name="Рисунок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69" t="21124" r="9351" b="17564"/>
        <a:stretch>
          <a:fillRect/>
        </a:stretch>
      </xdr:blipFill>
      <xdr:spPr bwMode="auto">
        <a:xfrm>
          <a:off x="1752600" y="4238625"/>
          <a:ext cx="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17</xdr:row>
      <xdr:rowOff>85725</xdr:rowOff>
    </xdr:from>
    <xdr:to>
      <xdr:col>0</xdr:col>
      <xdr:colOff>1304925</xdr:colOff>
      <xdr:row>17</xdr:row>
      <xdr:rowOff>1200150</xdr:rowOff>
    </xdr:to>
    <xdr:pic>
      <xdr:nvPicPr>
        <xdr:cNvPr id="4" name="Рисунок 1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71" t="21854" r="9998" b="17564"/>
        <a:stretch>
          <a:fillRect/>
        </a:stretch>
      </xdr:blipFill>
      <xdr:spPr bwMode="auto">
        <a:xfrm>
          <a:off x="219075" y="5486400"/>
          <a:ext cx="10858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2000250</xdr:colOff>
      <xdr:row>17</xdr:row>
      <xdr:rowOff>85725</xdr:rowOff>
    </xdr:from>
    <xdr:to>
      <xdr:col>0</xdr:col>
      <xdr:colOff>1752600</xdr:colOff>
      <xdr:row>17</xdr:row>
      <xdr:rowOff>1181100</xdr:rowOff>
    </xdr:to>
    <xdr:pic>
      <xdr:nvPicPr>
        <xdr:cNvPr id="5" name="Рисунок 2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78" t="20396" r="10645" b="18414"/>
        <a:stretch>
          <a:fillRect/>
        </a:stretch>
      </xdr:blipFill>
      <xdr:spPr bwMode="auto">
        <a:xfrm>
          <a:off x="1752600" y="5486400"/>
          <a:ext cx="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</xdr:colOff>
      <xdr:row>18</xdr:row>
      <xdr:rowOff>38100</xdr:rowOff>
    </xdr:from>
    <xdr:to>
      <xdr:col>0</xdr:col>
      <xdr:colOff>1343025</xdr:colOff>
      <xdr:row>18</xdr:row>
      <xdr:rowOff>1209675</xdr:rowOff>
    </xdr:to>
    <xdr:pic>
      <xdr:nvPicPr>
        <xdr:cNvPr id="6" name="Рисунок 2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93" t="21124" r="9998" b="17201"/>
        <a:stretch>
          <a:fillRect/>
        </a:stretch>
      </xdr:blipFill>
      <xdr:spPr bwMode="auto">
        <a:xfrm>
          <a:off x="266700" y="6677025"/>
          <a:ext cx="10763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2000250</xdr:colOff>
      <xdr:row>18</xdr:row>
      <xdr:rowOff>38100</xdr:rowOff>
    </xdr:from>
    <xdr:to>
      <xdr:col>0</xdr:col>
      <xdr:colOff>1752600</xdr:colOff>
      <xdr:row>18</xdr:row>
      <xdr:rowOff>1181100</xdr:rowOff>
    </xdr:to>
    <xdr:pic>
      <xdr:nvPicPr>
        <xdr:cNvPr id="7" name="Рисунок 22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71" t="20274" r="10159" b="17322"/>
        <a:stretch>
          <a:fillRect/>
        </a:stretch>
      </xdr:blipFill>
      <xdr:spPr bwMode="auto">
        <a:xfrm>
          <a:off x="1752600" y="6677025"/>
          <a:ext cx="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19</xdr:row>
      <xdr:rowOff>76200</xdr:rowOff>
    </xdr:from>
    <xdr:to>
      <xdr:col>0</xdr:col>
      <xdr:colOff>1295400</xdr:colOff>
      <xdr:row>19</xdr:row>
      <xdr:rowOff>1181100</xdr:rowOff>
    </xdr:to>
    <xdr:pic>
      <xdr:nvPicPr>
        <xdr:cNvPr id="8" name="Рисунок 2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7" t="21245" r="10645" b="17809"/>
        <a:stretch>
          <a:fillRect/>
        </a:stretch>
      </xdr:blipFill>
      <xdr:spPr bwMode="auto">
        <a:xfrm>
          <a:off x="219075" y="7953375"/>
          <a:ext cx="10763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2019300</xdr:colOff>
      <xdr:row>19</xdr:row>
      <xdr:rowOff>76200</xdr:rowOff>
    </xdr:from>
    <xdr:to>
      <xdr:col>0</xdr:col>
      <xdr:colOff>1752600</xdr:colOff>
      <xdr:row>19</xdr:row>
      <xdr:rowOff>1200150</xdr:rowOff>
    </xdr:to>
    <xdr:pic>
      <xdr:nvPicPr>
        <xdr:cNvPr id="9" name="Рисунок 24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93" t="20274" r="10645" b="17564"/>
        <a:stretch>
          <a:fillRect/>
        </a:stretch>
      </xdr:blipFill>
      <xdr:spPr bwMode="auto">
        <a:xfrm>
          <a:off x="1752600" y="7953375"/>
          <a:ext cx="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20</xdr:row>
      <xdr:rowOff>76200</xdr:rowOff>
    </xdr:from>
    <xdr:to>
      <xdr:col>0</xdr:col>
      <xdr:colOff>1295400</xdr:colOff>
      <xdr:row>20</xdr:row>
      <xdr:rowOff>1209675</xdr:rowOff>
    </xdr:to>
    <xdr:pic>
      <xdr:nvPicPr>
        <xdr:cNvPr id="10" name="Рисунок 25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44" t="20032" r="11131" b="16350"/>
        <a:stretch>
          <a:fillRect/>
        </a:stretch>
      </xdr:blipFill>
      <xdr:spPr bwMode="auto">
        <a:xfrm>
          <a:off x="295275" y="9191625"/>
          <a:ext cx="10001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2066925</xdr:colOff>
      <xdr:row>20</xdr:row>
      <xdr:rowOff>57150</xdr:rowOff>
    </xdr:from>
    <xdr:to>
      <xdr:col>0</xdr:col>
      <xdr:colOff>1752600</xdr:colOff>
      <xdr:row>20</xdr:row>
      <xdr:rowOff>1190625</xdr:rowOff>
    </xdr:to>
    <xdr:pic>
      <xdr:nvPicPr>
        <xdr:cNvPr id="11" name="Рисунок 26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31" t="20760" r="9834" b="17444"/>
        <a:stretch>
          <a:fillRect/>
        </a:stretch>
      </xdr:blipFill>
      <xdr:spPr bwMode="auto">
        <a:xfrm>
          <a:off x="1752600" y="917257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21</xdr:row>
      <xdr:rowOff>47625</xdr:rowOff>
    </xdr:from>
    <xdr:to>
      <xdr:col>0</xdr:col>
      <xdr:colOff>1352550</xdr:colOff>
      <xdr:row>21</xdr:row>
      <xdr:rowOff>1200150</xdr:rowOff>
    </xdr:to>
    <xdr:pic>
      <xdr:nvPicPr>
        <xdr:cNvPr id="12" name="Рисунок 27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82" t="20396" r="10321" b="17929"/>
        <a:stretch>
          <a:fillRect/>
        </a:stretch>
      </xdr:blipFill>
      <xdr:spPr bwMode="auto">
        <a:xfrm>
          <a:off x="295275" y="10401300"/>
          <a:ext cx="10572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2085975</xdr:colOff>
      <xdr:row>21</xdr:row>
      <xdr:rowOff>95250</xdr:rowOff>
    </xdr:from>
    <xdr:to>
      <xdr:col>0</xdr:col>
      <xdr:colOff>1752600</xdr:colOff>
      <xdr:row>21</xdr:row>
      <xdr:rowOff>1219200</xdr:rowOff>
    </xdr:to>
    <xdr:pic>
      <xdr:nvPicPr>
        <xdr:cNvPr id="13" name="Рисунок 2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218" t="21368" r="10323" b="17322"/>
        <a:stretch>
          <a:fillRect/>
        </a:stretch>
      </xdr:blipFill>
      <xdr:spPr bwMode="auto">
        <a:xfrm>
          <a:off x="1752600" y="10448925"/>
          <a:ext cx="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22</xdr:row>
      <xdr:rowOff>38100</xdr:rowOff>
    </xdr:from>
    <xdr:to>
      <xdr:col>0</xdr:col>
      <xdr:colOff>1371600</xdr:colOff>
      <xdr:row>22</xdr:row>
      <xdr:rowOff>1209675</xdr:rowOff>
    </xdr:to>
    <xdr:pic>
      <xdr:nvPicPr>
        <xdr:cNvPr id="14" name="Рисунок 2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41" t="20033" r="9349" b="16714"/>
        <a:stretch>
          <a:fillRect/>
        </a:stretch>
      </xdr:blipFill>
      <xdr:spPr bwMode="auto">
        <a:xfrm>
          <a:off x="276225" y="11630025"/>
          <a:ext cx="10953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2085975</xdr:colOff>
      <xdr:row>22</xdr:row>
      <xdr:rowOff>95250</xdr:rowOff>
    </xdr:from>
    <xdr:to>
      <xdr:col>0</xdr:col>
      <xdr:colOff>1752600</xdr:colOff>
      <xdr:row>22</xdr:row>
      <xdr:rowOff>1181100</xdr:rowOff>
    </xdr:to>
    <xdr:pic>
      <xdr:nvPicPr>
        <xdr:cNvPr id="15" name="Рисунок 30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7" t="21368" r="10321" b="17444"/>
        <a:stretch>
          <a:fillRect/>
        </a:stretch>
      </xdr:blipFill>
      <xdr:spPr bwMode="auto">
        <a:xfrm>
          <a:off x="1752600" y="11687175"/>
          <a:ext cx="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23</xdr:row>
      <xdr:rowOff>114300</xdr:rowOff>
    </xdr:from>
    <xdr:to>
      <xdr:col>0</xdr:col>
      <xdr:colOff>1352550</xdr:colOff>
      <xdr:row>23</xdr:row>
      <xdr:rowOff>1200150</xdr:rowOff>
    </xdr:to>
    <xdr:pic>
      <xdr:nvPicPr>
        <xdr:cNvPr id="16" name="Рисунок 292674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54" t="21368" r="10321" b="17809"/>
        <a:stretch>
          <a:fillRect/>
        </a:stretch>
      </xdr:blipFill>
      <xdr:spPr bwMode="auto">
        <a:xfrm>
          <a:off x="352425" y="12944475"/>
          <a:ext cx="10001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2114550</xdr:colOff>
      <xdr:row>23</xdr:row>
      <xdr:rowOff>114300</xdr:rowOff>
    </xdr:from>
    <xdr:to>
      <xdr:col>0</xdr:col>
      <xdr:colOff>1752600</xdr:colOff>
      <xdr:row>23</xdr:row>
      <xdr:rowOff>1181100</xdr:rowOff>
    </xdr:to>
    <xdr:pic>
      <xdr:nvPicPr>
        <xdr:cNvPr id="17" name="Рисунок 292675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31" t="21611" r="10321" b="17686"/>
        <a:stretch>
          <a:fillRect/>
        </a:stretch>
      </xdr:blipFill>
      <xdr:spPr bwMode="auto">
        <a:xfrm>
          <a:off x="1752600" y="12944475"/>
          <a:ext cx="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352425</xdr:colOff>
      <xdr:row>24</xdr:row>
      <xdr:rowOff>47625</xdr:rowOff>
    </xdr:from>
    <xdr:to>
      <xdr:col>0</xdr:col>
      <xdr:colOff>1400175</xdr:colOff>
      <xdr:row>24</xdr:row>
      <xdr:rowOff>1219200</xdr:rowOff>
    </xdr:to>
    <xdr:pic>
      <xdr:nvPicPr>
        <xdr:cNvPr id="18" name="Рисунок 292676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78" t="19669" r="9351" b="17136"/>
        <a:stretch>
          <a:fillRect/>
        </a:stretch>
      </xdr:blipFill>
      <xdr:spPr bwMode="auto">
        <a:xfrm>
          <a:off x="352425" y="14116050"/>
          <a:ext cx="10477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2114550</xdr:colOff>
      <xdr:row>24</xdr:row>
      <xdr:rowOff>57150</xdr:rowOff>
    </xdr:from>
    <xdr:to>
      <xdr:col>0</xdr:col>
      <xdr:colOff>1752600</xdr:colOff>
      <xdr:row>24</xdr:row>
      <xdr:rowOff>1171575</xdr:rowOff>
    </xdr:to>
    <xdr:pic>
      <xdr:nvPicPr>
        <xdr:cNvPr id="19" name="Рисунок 292677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7" t="19910" r="9351" b="16837"/>
        <a:stretch>
          <a:fillRect/>
        </a:stretch>
      </xdr:blipFill>
      <xdr:spPr bwMode="auto">
        <a:xfrm>
          <a:off x="1752600" y="14125575"/>
          <a:ext cx="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381000</xdr:colOff>
      <xdr:row>25</xdr:row>
      <xdr:rowOff>76200</xdr:rowOff>
    </xdr:from>
    <xdr:to>
      <xdr:col>0</xdr:col>
      <xdr:colOff>1400175</xdr:colOff>
      <xdr:row>25</xdr:row>
      <xdr:rowOff>1190625</xdr:rowOff>
    </xdr:to>
    <xdr:pic>
      <xdr:nvPicPr>
        <xdr:cNvPr id="20" name="Рисунок 292678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29" t="20396" r="9351" b="17442"/>
        <a:stretch>
          <a:fillRect/>
        </a:stretch>
      </xdr:blipFill>
      <xdr:spPr bwMode="auto">
        <a:xfrm>
          <a:off x="381000" y="15382875"/>
          <a:ext cx="10191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2124075</xdr:colOff>
      <xdr:row>25</xdr:row>
      <xdr:rowOff>57150</xdr:rowOff>
    </xdr:from>
    <xdr:to>
      <xdr:col>0</xdr:col>
      <xdr:colOff>1752600</xdr:colOff>
      <xdr:row>25</xdr:row>
      <xdr:rowOff>1190625</xdr:rowOff>
    </xdr:to>
    <xdr:pic>
      <xdr:nvPicPr>
        <xdr:cNvPr id="21" name="Рисунок 292679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93" t="20274" r="9998" b="17931"/>
        <a:stretch>
          <a:fillRect/>
        </a:stretch>
      </xdr:blipFill>
      <xdr:spPr bwMode="auto">
        <a:xfrm>
          <a:off x="1752600" y="1536382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533400</xdr:colOff>
      <xdr:row>31</xdr:row>
      <xdr:rowOff>47625</xdr:rowOff>
    </xdr:from>
    <xdr:to>
      <xdr:col>1</xdr:col>
      <xdr:colOff>0</xdr:colOff>
      <xdr:row>32</xdr:row>
      <xdr:rowOff>0</xdr:rowOff>
    </xdr:to>
    <xdr:pic>
      <xdr:nvPicPr>
        <xdr:cNvPr id="22" name="Рисунок 9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21" t="19791" r="6436" b="17322"/>
        <a:stretch>
          <a:fillRect/>
        </a:stretch>
      </xdr:blipFill>
      <xdr:spPr bwMode="auto">
        <a:xfrm>
          <a:off x="533400" y="17983200"/>
          <a:ext cx="12192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504825</xdr:colOff>
      <xdr:row>32</xdr:row>
      <xdr:rowOff>95250</xdr:rowOff>
    </xdr:from>
    <xdr:to>
      <xdr:col>1</xdr:col>
      <xdr:colOff>0</xdr:colOff>
      <xdr:row>33</xdr:row>
      <xdr:rowOff>0</xdr:rowOff>
    </xdr:to>
    <xdr:pic>
      <xdr:nvPicPr>
        <xdr:cNvPr id="23" name="Рисунок 10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21" t="21124" r="6921" b="17807"/>
        <a:stretch>
          <a:fillRect/>
        </a:stretch>
      </xdr:blipFill>
      <xdr:spPr bwMode="auto">
        <a:xfrm>
          <a:off x="504825" y="19126200"/>
          <a:ext cx="12477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tabSelected="1" topLeftCell="A16" workbookViewId="0">
      <selection activeCell="G9" sqref="G9"/>
    </sheetView>
  </sheetViews>
  <sheetFormatPr defaultRowHeight="15" x14ac:dyDescent="0.25"/>
  <cols>
    <col min="1" max="1" width="32.7109375" customWidth="1"/>
    <col min="2" max="2" width="33.140625" customWidth="1"/>
    <col min="3" max="3" width="21.85546875" customWidth="1"/>
    <col min="4" max="4" width="18.140625" customWidth="1"/>
    <col min="5" max="9" width="12.140625" customWidth="1"/>
    <col min="10" max="10" width="12.7109375" customWidth="1"/>
    <col min="11" max="12" width="14.140625" customWidth="1"/>
  </cols>
  <sheetData>
    <row r="2" spans="1:12" ht="18.75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 ht="18.75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18.7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44.25" customHeight="1" x14ac:dyDescent="0.25">
      <c r="A5" s="22" t="s">
        <v>30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2" ht="41.25" customHeight="1" x14ac:dyDescent="0.25">
      <c r="A6" s="21" t="s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2" ht="19.5" thickBot="1" x14ac:dyDescent="0.3">
      <c r="A7" s="2" t="s">
        <v>3</v>
      </c>
      <c r="B7" s="2"/>
      <c r="C7" s="2"/>
      <c r="D7" s="2"/>
      <c r="E7" s="2"/>
      <c r="F7" s="15"/>
      <c r="G7" s="15"/>
      <c r="H7" s="15"/>
      <c r="I7" s="15"/>
      <c r="J7" s="2"/>
      <c r="K7" s="2"/>
    </row>
    <row r="8" spans="1:12" ht="18.75" x14ac:dyDescent="0.25">
      <c r="A8" s="2"/>
      <c r="B8" s="23" t="s">
        <v>31</v>
      </c>
      <c r="C8" s="24"/>
      <c r="D8" s="25"/>
      <c r="E8" s="2"/>
      <c r="F8" s="15"/>
      <c r="G8" s="15"/>
      <c r="H8" s="15"/>
      <c r="I8" s="15"/>
      <c r="J8" s="2"/>
      <c r="K8" s="2"/>
    </row>
    <row r="9" spans="1:12" ht="18.75" x14ac:dyDescent="0.25">
      <c r="A9" s="15"/>
      <c r="B9" s="26" t="s">
        <v>32</v>
      </c>
      <c r="C9" s="27"/>
      <c r="D9" s="28"/>
      <c r="E9" s="15"/>
      <c r="F9" s="15"/>
      <c r="G9" s="15"/>
      <c r="H9" s="15"/>
      <c r="I9" s="15"/>
      <c r="J9" s="15"/>
      <c r="K9" s="15"/>
    </row>
    <row r="10" spans="1:12" ht="18.75" x14ac:dyDescent="0.25">
      <c r="A10" s="15"/>
      <c r="B10" s="26" t="s">
        <v>33</v>
      </c>
      <c r="C10" s="27"/>
      <c r="D10" s="28"/>
      <c r="E10" s="15"/>
      <c r="F10" s="15"/>
      <c r="G10" s="15"/>
      <c r="H10" s="15"/>
      <c r="I10" s="15"/>
      <c r="J10" s="15"/>
      <c r="K10" s="15"/>
    </row>
    <row r="11" spans="1:12" ht="19.5" thickBot="1" x14ac:dyDescent="0.3">
      <c r="A11" s="15"/>
      <c r="B11" s="29" t="s">
        <v>34</v>
      </c>
      <c r="C11" s="30"/>
      <c r="D11" s="31"/>
      <c r="E11" s="15"/>
      <c r="F11" s="15"/>
      <c r="G11" s="15"/>
      <c r="H11" s="15"/>
      <c r="I11" s="15"/>
      <c r="J11" s="15"/>
      <c r="K11" s="15"/>
    </row>
    <row r="12" spans="1:12" ht="18.75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2" ht="19.5" thickBot="1" x14ac:dyDescent="0.35">
      <c r="A13" s="3" t="s">
        <v>4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2" ht="20.25" thickBot="1" x14ac:dyDescent="0.3">
      <c r="A14" s="17" t="s">
        <v>5</v>
      </c>
      <c r="B14" s="18" t="s">
        <v>6</v>
      </c>
      <c r="C14" s="19" t="s">
        <v>7</v>
      </c>
      <c r="D14" s="19"/>
      <c r="E14" s="19"/>
      <c r="F14" s="19"/>
      <c r="G14" s="19"/>
      <c r="H14" s="19"/>
      <c r="I14" s="19"/>
      <c r="J14" s="35"/>
      <c r="K14" s="36">
        <f>SUM(K17:K26)</f>
        <v>0</v>
      </c>
      <c r="L14" s="37">
        <f>IF(K14&gt;=150000,K14*0.5,IF(AND(K14&lt;150000,K14&gt;=100000),K14*0.6,IF(AND(K14&gt;=40000,K14&lt;100000),K14*0.75,IF(AND(K14&gt;=10000,K14&lt;40000),K14*0.85,K14))))</f>
        <v>0</v>
      </c>
    </row>
    <row r="15" spans="1:12" ht="45.75" thickBot="1" x14ac:dyDescent="0.3">
      <c r="A15" s="17"/>
      <c r="B15" s="18"/>
      <c r="C15" s="5" t="s">
        <v>8</v>
      </c>
      <c r="D15" s="5" t="s">
        <v>9</v>
      </c>
      <c r="E15" s="5" t="s">
        <v>10</v>
      </c>
      <c r="F15" s="5" t="s">
        <v>35</v>
      </c>
      <c r="G15" s="5" t="s">
        <v>36</v>
      </c>
      <c r="H15" s="5" t="s">
        <v>37</v>
      </c>
      <c r="I15" s="5" t="s">
        <v>38</v>
      </c>
      <c r="J15" s="32" t="s">
        <v>11</v>
      </c>
      <c r="K15" s="33" t="s">
        <v>39</v>
      </c>
      <c r="L15" s="33" t="s">
        <v>40</v>
      </c>
    </row>
    <row r="16" spans="1:12" ht="18.75" x14ac:dyDescent="0.25">
      <c r="A16" s="16" t="s">
        <v>13</v>
      </c>
      <c r="B16" s="16"/>
      <c r="C16" s="16"/>
      <c r="D16" s="16"/>
      <c r="E16" s="16"/>
      <c r="F16" s="16"/>
      <c r="G16" s="16"/>
      <c r="H16" s="16"/>
      <c r="I16" s="16"/>
      <c r="J16" s="16"/>
      <c r="K16" s="34"/>
    </row>
    <row r="17" spans="1:11" ht="101.25" customHeight="1" x14ac:dyDescent="0.25">
      <c r="A17" s="7"/>
      <c r="B17" s="8" t="s">
        <v>14</v>
      </c>
      <c r="C17" s="9" t="s">
        <v>15</v>
      </c>
      <c r="D17" s="10">
        <v>180</v>
      </c>
      <c r="E17" s="10">
        <f>D17*24</f>
        <v>4320</v>
      </c>
      <c r="F17" s="10">
        <f>E17*0.5</f>
        <v>2160</v>
      </c>
      <c r="G17" s="10">
        <f>E17*0.75</f>
        <v>3240</v>
      </c>
      <c r="H17" s="10">
        <f>E17*0.6</f>
        <v>2592</v>
      </c>
      <c r="I17" s="10">
        <f>E17*0.5</f>
        <v>2160</v>
      </c>
      <c r="J17" s="11"/>
      <c r="K17" s="12">
        <f>J17*E17</f>
        <v>0</v>
      </c>
    </row>
    <row r="18" spans="1:11" ht="101.25" customHeight="1" x14ac:dyDescent="0.25">
      <c r="A18" s="7"/>
      <c r="B18" s="8" t="s">
        <v>14</v>
      </c>
      <c r="C18" s="9" t="s">
        <v>16</v>
      </c>
      <c r="D18" s="10">
        <v>180</v>
      </c>
      <c r="E18" s="10">
        <f t="shared" ref="E18:E26" si="0">D18*24</f>
        <v>4320</v>
      </c>
      <c r="F18" s="10">
        <f t="shared" ref="F18:F26" si="1">E18*0.5</f>
        <v>2160</v>
      </c>
      <c r="G18" s="10">
        <f t="shared" ref="G18:G26" si="2">E18*0.75</f>
        <v>3240</v>
      </c>
      <c r="H18" s="10">
        <f t="shared" ref="H18:H26" si="3">E18*0.6</f>
        <v>2592</v>
      </c>
      <c r="I18" s="10">
        <f t="shared" ref="I18:I26" si="4">E18*0.5</f>
        <v>2160</v>
      </c>
      <c r="J18" s="11"/>
      <c r="K18" s="12">
        <f t="shared" ref="K18:K26" si="5">J18*E18</f>
        <v>0</v>
      </c>
    </row>
    <row r="19" spans="1:11" ht="101.25" customHeight="1" x14ac:dyDescent="0.25">
      <c r="A19" s="7"/>
      <c r="B19" s="8" t="s">
        <v>14</v>
      </c>
      <c r="C19" s="9" t="s">
        <v>17</v>
      </c>
      <c r="D19" s="10">
        <v>180</v>
      </c>
      <c r="E19" s="10">
        <f t="shared" si="0"/>
        <v>4320</v>
      </c>
      <c r="F19" s="10">
        <f t="shared" si="1"/>
        <v>2160</v>
      </c>
      <c r="G19" s="10">
        <f t="shared" si="2"/>
        <v>3240</v>
      </c>
      <c r="H19" s="10">
        <f t="shared" si="3"/>
        <v>2592</v>
      </c>
      <c r="I19" s="10">
        <f t="shared" si="4"/>
        <v>2160</v>
      </c>
      <c r="J19" s="11"/>
      <c r="K19" s="12">
        <f t="shared" si="5"/>
        <v>0</v>
      </c>
    </row>
    <row r="20" spans="1:11" ht="101.25" customHeight="1" x14ac:dyDescent="0.25">
      <c r="A20" s="7"/>
      <c r="B20" s="8" t="s">
        <v>14</v>
      </c>
      <c r="C20" s="9" t="s">
        <v>18</v>
      </c>
      <c r="D20" s="10">
        <v>180</v>
      </c>
      <c r="E20" s="10">
        <f t="shared" si="0"/>
        <v>4320</v>
      </c>
      <c r="F20" s="10">
        <f t="shared" si="1"/>
        <v>2160</v>
      </c>
      <c r="G20" s="10">
        <f t="shared" si="2"/>
        <v>3240</v>
      </c>
      <c r="H20" s="10">
        <f t="shared" si="3"/>
        <v>2592</v>
      </c>
      <c r="I20" s="10">
        <f t="shared" si="4"/>
        <v>2160</v>
      </c>
      <c r="J20" s="11"/>
      <c r="K20" s="12">
        <f t="shared" si="5"/>
        <v>0</v>
      </c>
    </row>
    <row r="21" spans="1:11" ht="101.25" customHeight="1" x14ac:dyDescent="0.25">
      <c r="A21" s="7"/>
      <c r="B21" s="8" t="s">
        <v>14</v>
      </c>
      <c r="C21" s="9" t="s">
        <v>19</v>
      </c>
      <c r="D21" s="10">
        <v>180</v>
      </c>
      <c r="E21" s="10">
        <f t="shared" si="0"/>
        <v>4320</v>
      </c>
      <c r="F21" s="10">
        <f t="shared" si="1"/>
        <v>2160</v>
      </c>
      <c r="G21" s="10">
        <f t="shared" si="2"/>
        <v>3240</v>
      </c>
      <c r="H21" s="10">
        <f t="shared" si="3"/>
        <v>2592</v>
      </c>
      <c r="I21" s="10">
        <f t="shared" si="4"/>
        <v>2160</v>
      </c>
      <c r="J21" s="11"/>
      <c r="K21" s="12">
        <f t="shared" si="5"/>
        <v>0</v>
      </c>
    </row>
    <row r="22" spans="1:11" ht="101.25" customHeight="1" x14ac:dyDescent="0.25">
      <c r="A22" s="7"/>
      <c r="B22" s="8" t="s">
        <v>14</v>
      </c>
      <c r="C22" s="9" t="s">
        <v>20</v>
      </c>
      <c r="D22" s="10">
        <v>180</v>
      </c>
      <c r="E22" s="10">
        <f t="shared" si="0"/>
        <v>4320</v>
      </c>
      <c r="F22" s="10">
        <f t="shared" si="1"/>
        <v>2160</v>
      </c>
      <c r="G22" s="10">
        <f t="shared" si="2"/>
        <v>3240</v>
      </c>
      <c r="H22" s="10">
        <f t="shared" si="3"/>
        <v>2592</v>
      </c>
      <c r="I22" s="10">
        <f t="shared" si="4"/>
        <v>2160</v>
      </c>
      <c r="J22" s="11"/>
      <c r="K22" s="12">
        <f t="shared" si="5"/>
        <v>0</v>
      </c>
    </row>
    <row r="23" spans="1:11" ht="101.25" customHeight="1" x14ac:dyDescent="0.25">
      <c r="A23" s="7"/>
      <c r="B23" s="8" t="s">
        <v>14</v>
      </c>
      <c r="C23" s="9" t="s">
        <v>21</v>
      </c>
      <c r="D23" s="10">
        <v>180</v>
      </c>
      <c r="E23" s="10">
        <f t="shared" si="0"/>
        <v>4320</v>
      </c>
      <c r="F23" s="10">
        <f t="shared" si="1"/>
        <v>2160</v>
      </c>
      <c r="G23" s="10">
        <f t="shared" si="2"/>
        <v>3240</v>
      </c>
      <c r="H23" s="10">
        <f t="shared" si="3"/>
        <v>2592</v>
      </c>
      <c r="I23" s="10">
        <f t="shared" si="4"/>
        <v>2160</v>
      </c>
      <c r="J23" s="11"/>
      <c r="K23" s="12">
        <f t="shared" si="5"/>
        <v>0</v>
      </c>
    </row>
    <row r="24" spans="1:11" ht="101.25" customHeight="1" x14ac:dyDescent="0.25">
      <c r="A24" s="7"/>
      <c r="B24" s="8" t="s">
        <v>14</v>
      </c>
      <c r="C24" s="9" t="s">
        <v>22</v>
      </c>
      <c r="D24" s="10">
        <v>180</v>
      </c>
      <c r="E24" s="10">
        <f t="shared" si="0"/>
        <v>4320</v>
      </c>
      <c r="F24" s="10">
        <f t="shared" si="1"/>
        <v>2160</v>
      </c>
      <c r="G24" s="10">
        <f t="shared" si="2"/>
        <v>3240</v>
      </c>
      <c r="H24" s="10">
        <f t="shared" si="3"/>
        <v>2592</v>
      </c>
      <c r="I24" s="10">
        <f t="shared" si="4"/>
        <v>2160</v>
      </c>
      <c r="J24" s="11"/>
      <c r="K24" s="12">
        <f t="shared" si="5"/>
        <v>0</v>
      </c>
    </row>
    <row r="25" spans="1:11" ht="101.25" customHeight="1" x14ac:dyDescent="0.25">
      <c r="A25" s="7"/>
      <c r="B25" s="8" t="s">
        <v>14</v>
      </c>
      <c r="C25" s="9" t="s">
        <v>23</v>
      </c>
      <c r="D25" s="10">
        <v>180</v>
      </c>
      <c r="E25" s="10">
        <f t="shared" si="0"/>
        <v>4320</v>
      </c>
      <c r="F25" s="10">
        <f t="shared" si="1"/>
        <v>2160</v>
      </c>
      <c r="G25" s="10">
        <f t="shared" si="2"/>
        <v>3240</v>
      </c>
      <c r="H25" s="10">
        <f t="shared" si="3"/>
        <v>2592</v>
      </c>
      <c r="I25" s="10">
        <f t="shared" si="4"/>
        <v>2160</v>
      </c>
      <c r="J25" s="11"/>
      <c r="K25" s="12">
        <f t="shared" si="5"/>
        <v>0</v>
      </c>
    </row>
    <row r="26" spans="1:11" ht="101.25" customHeight="1" x14ac:dyDescent="0.25">
      <c r="A26" s="7"/>
      <c r="B26" s="8" t="s">
        <v>14</v>
      </c>
      <c r="C26" s="9" t="s">
        <v>24</v>
      </c>
      <c r="D26" s="10">
        <v>180</v>
      </c>
      <c r="E26" s="10">
        <f t="shared" si="0"/>
        <v>4320</v>
      </c>
      <c r="F26" s="10">
        <f t="shared" si="1"/>
        <v>2160</v>
      </c>
      <c r="G26" s="10">
        <f t="shared" si="2"/>
        <v>3240</v>
      </c>
      <c r="H26" s="10">
        <f t="shared" si="3"/>
        <v>2592</v>
      </c>
      <c r="I26" s="10">
        <f t="shared" si="4"/>
        <v>2160</v>
      </c>
      <c r="J26" s="11"/>
      <c r="K26" s="12">
        <f t="shared" si="5"/>
        <v>0</v>
      </c>
    </row>
    <row r="28" spans="1:11" x14ac:dyDescent="0.25">
      <c r="A28" s="13" t="s">
        <v>25</v>
      </c>
    </row>
    <row r="30" spans="1:11" ht="19.5" x14ac:dyDescent="0.25">
      <c r="A30" s="17" t="s">
        <v>5</v>
      </c>
      <c r="B30" s="18" t="s">
        <v>6</v>
      </c>
      <c r="C30" s="19" t="s">
        <v>7</v>
      </c>
      <c r="D30" s="19"/>
      <c r="E30" s="19"/>
      <c r="F30" s="19"/>
      <c r="G30" s="19"/>
      <c r="H30" s="19"/>
      <c r="I30" s="19"/>
      <c r="J30" s="19"/>
      <c r="K30" s="4">
        <v>0</v>
      </c>
    </row>
    <row r="31" spans="1:11" ht="45" x14ac:dyDescent="0.25">
      <c r="A31" s="17"/>
      <c r="B31" s="18"/>
      <c r="C31" s="5" t="s">
        <v>8</v>
      </c>
      <c r="D31" s="5" t="s">
        <v>9</v>
      </c>
      <c r="E31" s="5" t="s">
        <v>10</v>
      </c>
      <c r="F31" s="5" t="s">
        <v>35</v>
      </c>
      <c r="G31" s="5" t="s">
        <v>36</v>
      </c>
      <c r="H31" s="5" t="s">
        <v>37</v>
      </c>
      <c r="I31" s="5" t="s">
        <v>38</v>
      </c>
      <c r="J31" s="5" t="s">
        <v>26</v>
      </c>
      <c r="K31" s="6" t="s">
        <v>12</v>
      </c>
    </row>
    <row r="32" spans="1:11" ht="101.25" customHeight="1" x14ac:dyDescent="0.25">
      <c r="A32" s="7"/>
      <c r="B32" s="8" t="s">
        <v>27</v>
      </c>
      <c r="C32" s="9" t="s">
        <v>28</v>
      </c>
      <c r="D32" s="10">
        <v>180</v>
      </c>
      <c r="E32" s="14">
        <f>D32*24</f>
        <v>4320</v>
      </c>
      <c r="F32" s="14">
        <f>E32*0.85</f>
        <v>3672</v>
      </c>
      <c r="G32" s="14">
        <f>E32*0.75</f>
        <v>3240</v>
      </c>
      <c r="H32" s="14">
        <f>E32*0.6</f>
        <v>2592</v>
      </c>
      <c r="I32" s="14">
        <f>E32*0.5</f>
        <v>2160</v>
      </c>
      <c r="J32" s="14"/>
      <c r="K32" s="14">
        <f>J32*E32</f>
        <v>0</v>
      </c>
    </row>
    <row r="33" spans="1:11" ht="101.25" customHeight="1" x14ac:dyDescent="0.25">
      <c r="A33" s="7"/>
      <c r="B33" s="8" t="s">
        <v>27</v>
      </c>
      <c r="C33" s="9" t="s">
        <v>29</v>
      </c>
      <c r="D33" s="10">
        <v>180</v>
      </c>
      <c r="E33" s="14">
        <f>D33*24</f>
        <v>4320</v>
      </c>
      <c r="F33" s="14">
        <f>E33*0.85</f>
        <v>3672</v>
      </c>
      <c r="G33" s="14">
        <f>E33*0.75</f>
        <v>3240</v>
      </c>
      <c r="H33" s="14">
        <f>E33*0.6</f>
        <v>2592</v>
      </c>
      <c r="I33" s="14">
        <f>E33*0.5</f>
        <v>2160</v>
      </c>
      <c r="J33" s="14"/>
      <c r="K33" s="14">
        <f>J33*E33</f>
        <v>0</v>
      </c>
    </row>
  </sheetData>
  <mergeCells count="14">
    <mergeCell ref="A16:K16"/>
    <mergeCell ref="A30:A31"/>
    <mergeCell ref="B30:B31"/>
    <mergeCell ref="C30:J30"/>
    <mergeCell ref="A2:K2"/>
    <mergeCell ref="A5:K5"/>
    <mergeCell ref="A6:K6"/>
    <mergeCell ref="A14:A15"/>
    <mergeCell ref="B14:B15"/>
    <mergeCell ref="C14:J14"/>
    <mergeCell ref="B8:D8"/>
    <mergeCell ref="B9:D9"/>
    <mergeCell ref="B10:D10"/>
    <mergeCell ref="B11:D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2019-08-02T04:14:16Z</dcterms:modified>
</cp:coreProperties>
</file>